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14" i="1"/>
  <c r="E20" i="1" l="1"/>
  <c r="B24" i="1" s="1"/>
  <c r="B36" i="1" l="1"/>
  <c r="B25" i="1" l="1"/>
  <c r="B31" i="1" l="1"/>
</calcChain>
</file>

<file path=xl/sharedStrings.xml><?xml version="1.0" encoding="utf-8"?>
<sst xmlns="http://schemas.openxmlformats.org/spreadsheetml/2006/main" count="56" uniqueCount="40">
  <si>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</si>
  <si>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</si>
  <si>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</si>
  <si>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</si>
  <si>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</si>
  <si>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</si>
  <si>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</si>
  <si>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</si>
  <si>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</si>
  <si>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</si>
  <si>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</si>
  <si>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</si>
  <si>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</si>
  <si>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</si>
  <si>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</si>
  <si>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</si>
  <si>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</si>
  <si>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</si>
  <si>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</si>
  <si>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</si>
  <si>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</si>
  <si>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</si>
  <si>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</si>
  <si>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</si>
  <si>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</si>
  <si>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</si>
  <si>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м</t>
  </si>
  <si>
    <t>шт</t>
  </si>
  <si>
    <t>Разница к доначислению потребителям, руб</t>
  </si>
  <si>
    <t>Отчет о выполнении Договора управления МКД по адресу: г. Свирск, ул. Молодежная, 3</t>
  </si>
  <si>
    <t>за 2023 год</t>
  </si>
  <si>
    <t>Смена стояков отопления/водоснабжения</t>
  </si>
  <si>
    <t>Смена кранов шаровых на подводках водоснабжения</t>
  </si>
  <si>
    <t>Смена светильников в подъездах</t>
  </si>
  <si>
    <t>Демонтаж и монтаж радиаторов отопления-4шт, прокладка трубопровода отопления ППР д 25 мм</t>
  </si>
  <si>
    <t>Смена прожекторов на фасаде дома с автовышки</t>
  </si>
  <si>
    <t>Установка досок объявлений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</si>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</sst>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13" workbookViewId="0">
      <selection activeCell="A39" sqref="A39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29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30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147412.68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138505.57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110448.19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0.49</v>
      </c>
      <c r="E8" s="18">
        <v>21822.39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7.62</v>
      </c>
      <c r="E10" s="18">
        <v>339360.92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167899.02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92633.96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31</v>
      </c>
      <c r="B14" s="22">
        <v>25</v>
      </c>
      <c r="C14" s="17" t="s">
        <v>26</v>
      </c>
      <c r="D14" s="18">
        <f>E14/B14</f>
        <v>1011.2547999999999</v>
      </c>
      <c r="E14" s="18">
        <v>25281.37</v>
      </c>
    </row>
    <row r="15" spans="1:9" s="2" customFormat="1" ht="38.25" x14ac:dyDescent="0.2">
      <c r="A15" s="20" t="s">
        <v>34</v>
      </c>
      <c r="B15" s="22">
        <v>4</v>
      </c>
      <c r="C15" s="17" t="s">
        <v>26</v>
      </c>
      <c r="D15" s="18">
        <f t="shared" ref="D15:D19" si="0">E15/B15</f>
        <v>1437.75</v>
      </c>
      <c r="E15" s="18">
        <v>5751</v>
      </c>
    </row>
    <row r="16" spans="1:9" s="2" customFormat="1" ht="25.5" x14ac:dyDescent="0.2">
      <c r="A16" s="20" t="s">
        <v>32</v>
      </c>
      <c r="B16" s="22">
        <v>8</v>
      </c>
      <c r="C16" s="17" t="s">
        <v>27</v>
      </c>
      <c r="D16" s="18">
        <f t="shared" si="0"/>
        <v>700.00625000000002</v>
      </c>
      <c r="E16" s="18">
        <v>5600.05</v>
      </c>
    </row>
    <row r="17" spans="1:5" s="2" customFormat="1" ht="12.75" x14ac:dyDescent="0.2">
      <c r="A17" s="20" t="s">
        <v>33</v>
      </c>
      <c r="B17" s="22">
        <v>2</v>
      </c>
      <c r="C17" s="17" t="s">
        <v>27</v>
      </c>
      <c r="D17" s="18">
        <f t="shared" si="0"/>
        <v>1404.9449999999999</v>
      </c>
      <c r="E17" s="18">
        <v>2809.89</v>
      </c>
    </row>
    <row r="18" spans="1:5" s="2" customFormat="1" ht="25.5" x14ac:dyDescent="0.2">
      <c r="A18" s="20" t="s">
        <v>35</v>
      </c>
      <c r="B18" s="22">
        <v>11</v>
      </c>
      <c r="C18" s="17" t="s">
        <v>27</v>
      </c>
      <c r="D18" s="18">
        <f t="shared" si="0"/>
        <v>3561.0181818181813</v>
      </c>
      <c r="E18" s="18">
        <v>39171.199999999997</v>
      </c>
    </row>
    <row r="19" spans="1:5" s="2" customFormat="1" ht="12.75" x14ac:dyDescent="0.2">
      <c r="A19" s="20" t="s">
        <v>36</v>
      </c>
      <c r="B19" s="22">
        <v>3</v>
      </c>
      <c r="C19" s="17" t="s">
        <v>27</v>
      </c>
      <c r="D19" s="18">
        <f t="shared" si="0"/>
        <v>408.29666666666668</v>
      </c>
      <c r="E19" s="18">
        <v>1224.8900000000001</v>
      </c>
    </row>
    <row r="20" spans="1:5" s="2" customFormat="1" ht="12.75" x14ac:dyDescent="0.2">
      <c r="A20" s="10" t="s">
        <v>5</v>
      </c>
      <c r="B20" s="23"/>
      <c r="C20" s="10"/>
      <c r="D20" s="11"/>
      <c r="E20" s="11">
        <f>SUM(E5:E19)</f>
        <v>1097921.1299999999</v>
      </c>
    </row>
    <row r="21" spans="1:5" s="2" customFormat="1" ht="12.75" x14ac:dyDescent="0.2">
      <c r="A21" s="8"/>
      <c r="B21" s="24"/>
      <c r="C21" s="8"/>
      <c r="D21" s="9"/>
      <c r="E21" s="9"/>
    </row>
    <row r="22" spans="1:5" s="2" customFormat="1" ht="25.5" x14ac:dyDescent="0.2">
      <c r="A22" s="7" t="s">
        <v>37</v>
      </c>
      <c r="B22" s="25">
        <v>-228595.18</v>
      </c>
      <c r="C22" s="8"/>
      <c r="D22" s="9"/>
      <c r="E22" s="9"/>
    </row>
    <row r="23" spans="1:5" s="2" customFormat="1" ht="15.75" x14ac:dyDescent="0.2">
      <c r="A23" s="7" t="s">
        <v>10</v>
      </c>
      <c r="B23" s="25">
        <v>1134320.6100000001</v>
      </c>
      <c r="C23" s="8"/>
      <c r="D23" s="9"/>
      <c r="E23" s="9"/>
    </row>
    <row r="24" spans="1:5" s="2" customFormat="1" ht="15.75" x14ac:dyDescent="0.2">
      <c r="A24" s="7" t="s">
        <v>11</v>
      </c>
      <c r="B24" s="25">
        <f>E20</f>
        <v>1097921.1299999999</v>
      </c>
      <c r="C24" s="8"/>
      <c r="D24" s="9"/>
      <c r="E24" s="9"/>
    </row>
    <row r="25" spans="1:5" s="2" customFormat="1" ht="25.5" x14ac:dyDescent="0.2">
      <c r="A25" s="7" t="s">
        <v>38</v>
      </c>
      <c r="B25" s="25">
        <f>B22+B23-B24</f>
        <v>-192195.69999999972</v>
      </c>
      <c r="C25" s="8"/>
      <c r="D25" s="9"/>
      <c r="E25" s="9"/>
    </row>
    <row r="26" spans="1:5" s="2" customFormat="1" ht="12.75" x14ac:dyDescent="0.2">
      <c r="A26" s="8"/>
      <c r="B26" s="26"/>
      <c r="C26" s="8"/>
      <c r="D26" s="9"/>
      <c r="E26" s="9"/>
    </row>
    <row r="27" spans="1:5" s="2" customFormat="1" ht="14.25" x14ac:dyDescent="0.2">
      <c r="A27" s="6" t="s">
        <v>39</v>
      </c>
      <c r="B27" s="34"/>
      <c r="C27" s="8"/>
      <c r="D27" s="9"/>
      <c r="E27" s="9"/>
    </row>
    <row r="28" spans="1:5" s="2" customFormat="1" ht="12.75" x14ac:dyDescent="0.2">
      <c r="A28" s="12" t="s">
        <v>6</v>
      </c>
      <c r="B28" s="26"/>
      <c r="C28" s="8"/>
      <c r="D28" s="9"/>
      <c r="E28" s="9"/>
    </row>
    <row r="29" spans="1:5" s="2" customFormat="1" ht="12.75" x14ac:dyDescent="0.2">
      <c r="A29" s="8" t="s">
        <v>20</v>
      </c>
      <c r="B29" s="26">
        <v>15817.35</v>
      </c>
      <c r="C29" s="8"/>
      <c r="D29" s="9"/>
      <c r="E29" s="9"/>
    </row>
    <row r="30" spans="1:5" s="2" customFormat="1" ht="12.75" x14ac:dyDescent="0.2">
      <c r="A30" s="8" t="s">
        <v>7</v>
      </c>
      <c r="B30" s="26">
        <v>27890.67</v>
      </c>
      <c r="C30" s="8"/>
      <c r="D30" s="9"/>
      <c r="E30" s="9"/>
    </row>
    <row r="31" spans="1:5" s="2" customFormat="1" ht="12.75" x14ac:dyDescent="0.2">
      <c r="A31" s="8" t="s">
        <v>24</v>
      </c>
      <c r="B31" s="26">
        <f>B29-B30</f>
        <v>-12073.319999999998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12" t="s">
        <v>25</v>
      </c>
      <c r="B33" s="26"/>
      <c r="C33" s="8"/>
      <c r="D33" s="9"/>
      <c r="E33" s="9"/>
    </row>
    <row r="34" spans="1:5" s="2" customFormat="1" ht="12.75" x14ac:dyDescent="0.2">
      <c r="A34" s="8" t="s">
        <v>20</v>
      </c>
      <c r="B34" s="26">
        <v>13001.17</v>
      </c>
      <c r="C34" s="8"/>
      <c r="D34" s="9"/>
      <c r="E34" s="9"/>
    </row>
    <row r="35" spans="1:5" s="2" customFormat="1" ht="12.75" x14ac:dyDescent="0.2">
      <c r="A35" s="8" t="s">
        <v>7</v>
      </c>
      <c r="B35" s="26">
        <v>7874.05</v>
      </c>
      <c r="C35" s="8"/>
      <c r="D35" s="9"/>
      <c r="E35" s="9"/>
    </row>
    <row r="36" spans="1:5" s="2" customFormat="1" ht="12.75" x14ac:dyDescent="0.2">
      <c r="A36" s="8" t="s">
        <v>28</v>
      </c>
      <c r="B36" s="26">
        <f>B34-B35</f>
        <v>5127.12</v>
      </c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2024-01-26T06:11:33Z</dcterms:modified>
</cp:coreProperties>
</file>