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14" i="1"/>
  <c r="E23" i="1" l="1"/>
  <c r="B27" i="1" l="1"/>
  <c r="B28" i="1" l="1"/>
  <c r="B38" i="1" l="1"/>
  <c r="B34" i="1"/>
</calcChain>
</file>

<file path=xl/sharedStrings.xml><?xml version="1.0" encoding="utf-8"?>
<sst xmlns="http://schemas.openxmlformats.org/spreadsheetml/2006/main" count="62" uniqueCount="44">
  <si>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</si>
  <si>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</si>
  <si>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</si>
  <si>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</si>
  <si>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</si>
  <si>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</si>
  <si>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</si>
  <si>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</si>
  <si>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</si>
  <si>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</si>
  <si>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</si>
  <si>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</si>
  <si>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</si>
  <si>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</si>
  <si>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</si>
  <si>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</si>
  <si>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</si>
  <si>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</si>
  <si>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</si>
  <si>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</si>
  <si>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</si>
  <si>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</si>
  <si>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</si>
  <si>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</si>
  <si>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</si>
  <si>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м</t>
  </si>
  <si>
    <t>шт</t>
  </si>
  <si>
    <t>Отчет о выполнении Договора управления МКД по адресу: г. Свирск, ул. Лермонтова, 6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</si>
  <si>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</si>
  <si>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</si>
  <si>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за 2023 год</t>
  </si>
  <si>
    <t>Смена стояков отопления и/или водоснабжения</t>
  </si>
  <si>
    <t>Смена участка стояка канализации, демонтаж и монтаж унитаза, смена тройника</t>
  </si>
  <si>
    <t>Смена кранов шаровых на подводках водоснабжения</t>
  </si>
  <si>
    <t>Установка светильников на придомовой территории после ремонта</t>
  </si>
  <si>
    <t>Смена светильников в подъездах</t>
  </si>
  <si>
    <t>Оштукатуривание, шпаклевание  потолка и пола после замены стояка канализации</t>
  </si>
  <si>
    <t>м2</t>
  </si>
  <si>
    <t>Изготовление и монтаж слухового окна</t>
  </si>
  <si>
    <t>Ремонт навесов скамеек</t>
  </si>
  <si>
    <t>Доставка песка на придомовую территорию</t>
  </si>
  <si>
    <t>мешков</t>
  </si>
  <si>
    <t>Информация о перерасчете платы за КР СОИ за 2023 год</t>
  </si>
  <si>
    <t>Разница к возврату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</si>
</sst>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16" workbookViewId="0">
      <selection activeCell="B44" sqref="B44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27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30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3.62</v>
      </c>
      <c r="E5" s="18">
        <v>109148.31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3.39</v>
      </c>
      <c r="E6" s="18">
        <v>102231.14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2.68</v>
      </c>
      <c r="E7" s="18">
        <v>80765.78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0.65</v>
      </c>
      <c r="E8" s="18">
        <v>19200.75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8.4</v>
      </c>
      <c r="E10" s="18">
        <v>258592.26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4.47</v>
      </c>
      <c r="E11" s="18">
        <v>129949.95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2.41</v>
      </c>
      <c r="E12" s="18">
        <v>72667.100000000006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25.5" x14ac:dyDescent="0.2">
      <c r="A14" s="20" t="s">
        <v>31</v>
      </c>
      <c r="B14" s="22">
        <v>21.5</v>
      </c>
      <c r="C14" s="17" t="s">
        <v>25</v>
      </c>
      <c r="D14" s="18">
        <f>E14/B14</f>
        <v>1214.8209302325581</v>
      </c>
      <c r="E14" s="18">
        <v>26118.65</v>
      </c>
    </row>
    <row r="15" spans="1:9" s="2" customFormat="1" ht="25.5" x14ac:dyDescent="0.2">
      <c r="A15" s="20" t="s">
        <v>32</v>
      </c>
      <c r="B15" s="22">
        <v>4.25</v>
      </c>
      <c r="C15" s="17" t="s">
        <v>25</v>
      </c>
      <c r="D15" s="18">
        <f t="shared" ref="D15:D22" si="0">E15/B15</f>
        <v>1868.4752941176471</v>
      </c>
      <c r="E15" s="18">
        <v>7941.02</v>
      </c>
    </row>
    <row r="16" spans="1:9" s="2" customFormat="1" ht="25.5" x14ac:dyDescent="0.2">
      <c r="A16" s="20" t="s">
        <v>33</v>
      </c>
      <c r="B16" s="22">
        <v>10</v>
      </c>
      <c r="C16" s="17" t="s">
        <v>26</v>
      </c>
      <c r="D16" s="18">
        <f t="shared" si="0"/>
        <v>1149.779</v>
      </c>
      <c r="E16" s="18">
        <v>11497.79</v>
      </c>
    </row>
    <row r="17" spans="1:5" s="2" customFormat="1" ht="25.5" x14ac:dyDescent="0.2">
      <c r="A17" s="20" t="s">
        <v>34</v>
      </c>
      <c r="B17" s="22">
        <v>6</v>
      </c>
      <c r="C17" s="17" t="s">
        <v>26</v>
      </c>
      <c r="D17" s="18">
        <f t="shared" si="0"/>
        <v>1199.5</v>
      </c>
      <c r="E17" s="18">
        <v>7197</v>
      </c>
    </row>
    <row r="18" spans="1:5" s="2" customFormat="1" ht="15.75" customHeight="1" x14ac:dyDescent="0.2">
      <c r="A18" s="20" t="s">
        <v>35</v>
      </c>
      <c r="B18" s="22">
        <v>3</v>
      </c>
      <c r="C18" s="17" t="s">
        <v>26</v>
      </c>
      <c r="D18" s="18">
        <f t="shared" si="0"/>
        <v>1866.6933333333334</v>
      </c>
      <c r="E18" s="18">
        <v>5600.08</v>
      </c>
    </row>
    <row r="19" spans="1:5" s="2" customFormat="1" ht="25.5" x14ac:dyDescent="0.2">
      <c r="A19" s="20" t="s">
        <v>36</v>
      </c>
      <c r="B19" s="22">
        <v>0.3</v>
      </c>
      <c r="C19" s="17" t="s">
        <v>37</v>
      </c>
      <c r="D19" s="18">
        <f t="shared" si="0"/>
        <v>1570.8333333333335</v>
      </c>
      <c r="E19" s="18">
        <v>471.25</v>
      </c>
    </row>
    <row r="20" spans="1:5" s="2" customFormat="1" ht="12.75" x14ac:dyDescent="0.2">
      <c r="A20" s="20" t="s">
        <v>38</v>
      </c>
      <c r="B20" s="22">
        <v>1</v>
      </c>
      <c r="C20" s="17" t="s">
        <v>26</v>
      </c>
      <c r="D20" s="18">
        <f t="shared" si="0"/>
        <v>1988.56</v>
      </c>
      <c r="E20" s="18">
        <v>1988.56</v>
      </c>
    </row>
    <row r="21" spans="1:5" s="2" customFormat="1" ht="12.75" x14ac:dyDescent="0.2">
      <c r="A21" s="20" t="s">
        <v>39</v>
      </c>
      <c r="B21" s="22">
        <v>6</v>
      </c>
      <c r="C21" s="17" t="s">
        <v>26</v>
      </c>
      <c r="D21" s="18">
        <f t="shared" si="0"/>
        <v>395.50833333333338</v>
      </c>
      <c r="E21" s="18">
        <v>2373.0500000000002</v>
      </c>
    </row>
    <row r="22" spans="1:5" s="2" customFormat="1" ht="12.75" x14ac:dyDescent="0.2">
      <c r="A22" s="20" t="s">
        <v>40</v>
      </c>
      <c r="B22" s="22">
        <v>37</v>
      </c>
      <c r="C22" s="17" t="s">
        <v>41</v>
      </c>
      <c r="D22" s="18">
        <f t="shared" si="0"/>
        <v>73.847297297297288</v>
      </c>
      <c r="E22" s="18">
        <v>2732.35</v>
      </c>
    </row>
    <row r="23" spans="1:5" s="2" customFormat="1" ht="12.75" x14ac:dyDescent="0.2">
      <c r="A23" s="10" t="s">
        <v>5</v>
      </c>
      <c r="B23" s="23"/>
      <c r="C23" s="10"/>
      <c r="D23" s="11"/>
      <c r="E23" s="11">
        <f>SUM(E5:E22)</f>
        <v>838475.04</v>
      </c>
    </row>
    <row r="24" spans="1:5" s="2" customFormat="1" ht="12.75" x14ac:dyDescent="0.2">
      <c r="A24" s="8"/>
      <c r="B24" s="24"/>
      <c r="C24" s="8"/>
      <c r="D24" s="9"/>
      <c r="E24" s="9"/>
    </row>
    <row r="25" spans="1:5" s="2" customFormat="1" ht="25.5" x14ac:dyDescent="0.2">
      <c r="A25" s="7" t="s">
        <v>28</v>
      </c>
      <c r="B25" s="25">
        <v>-481065.25</v>
      </c>
      <c r="C25" s="8"/>
      <c r="D25" s="9"/>
      <c r="E25" s="9"/>
    </row>
    <row r="26" spans="1:5" s="2" customFormat="1" ht="15.75" x14ac:dyDescent="0.2">
      <c r="A26" s="7" t="s">
        <v>11</v>
      </c>
      <c r="B26" s="25">
        <v>860952.12</v>
      </c>
      <c r="C26" s="8"/>
      <c r="D26" s="9"/>
      <c r="E26" s="9"/>
    </row>
    <row r="27" spans="1:5" s="2" customFormat="1" ht="15.75" x14ac:dyDescent="0.2">
      <c r="A27" s="7" t="s">
        <v>12</v>
      </c>
      <c r="B27" s="25">
        <f>E23</f>
        <v>838475.04</v>
      </c>
      <c r="C27" s="8"/>
      <c r="D27" s="9"/>
      <c r="E27" s="9"/>
    </row>
    <row r="28" spans="1:5" s="2" customFormat="1" ht="25.5" x14ac:dyDescent="0.2">
      <c r="A28" s="7" t="s">
        <v>29</v>
      </c>
      <c r="B28" s="25">
        <f>B25+B26-B27</f>
        <v>-458588.17000000004</v>
      </c>
      <c r="C28" s="8"/>
      <c r="D28" s="9"/>
      <c r="E28" s="9"/>
    </row>
    <row r="29" spans="1:5" s="2" customFormat="1" ht="12.75" x14ac:dyDescent="0.2">
      <c r="A29" s="8"/>
      <c r="B29" s="26"/>
      <c r="C29" s="8"/>
      <c r="D29" s="9"/>
      <c r="E29" s="9"/>
    </row>
    <row r="30" spans="1:5" s="2" customFormat="1" ht="14.25" x14ac:dyDescent="0.2">
      <c r="A30" s="6" t="s">
        <v>42</v>
      </c>
      <c r="B30" s="33"/>
      <c r="C30" s="8"/>
      <c r="D30" s="9"/>
      <c r="E30" s="9"/>
    </row>
    <row r="31" spans="1:5" s="2" customFormat="1" ht="12.75" x14ac:dyDescent="0.2">
      <c r="A31" s="12" t="s">
        <v>6</v>
      </c>
      <c r="B31" s="26"/>
      <c r="C31" s="8"/>
      <c r="D31" s="9"/>
      <c r="E31" s="9"/>
    </row>
    <row r="32" spans="1:5" s="2" customFormat="1" ht="12.75" x14ac:dyDescent="0.2">
      <c r="A32" s="8" t="s">
        <v>21</v>
      </c>
      <c r="B32" s="26">
        <v>3057.23</v>
      </c>
      <c r="C32" s="8"/>
      <c r="D32" s="9"/>
      <c r="E32" s="9"/>
    </row>
    <row r="33" spans="1:5" s="2" customFormat="1" ht="12.75" x14ac:dyDescent="0.2">
      <c r="A33" s="8" t="s">
        <v>8</v>
      </c>
      <c r="B33" s="26">
        <v>20851.05</v>
      </c>
      <c r="C33" s="8"/>
      <c r="D33" s="9"/>
      <c r="E33" s="9"/>
    </row>
    <row r="34" spans="1:5" s="2" customFormat="1" ht="12.75" x14ac:dyDescent="0.2">
      <c r="A34" s="8" t="s">
        <v>43</v>
      </c>
      <c r="B34" s="26">
        <f>B32-B33</f>
        <v>-17793.82</v>
      </c>
      <c r="C34" s="8"/>
      <c r="D34" s="9"/>
      <c r="E34" s="9"/>
    </row>
    <row r="35" spans="1:5" s="2" customFormat="1" ht="12.75" x14ac:dyDescent="0.2">
      <c r="A35" s="12" t="s">
        <v>7</v>
      </c>
      <c r="B35" s="26"/>
      <c r="C35" s="8"/>
      <c r="D35" s="9"/>
      <c r="E35" s="9"/>
    </row>
    <row r="36" spans="1:5" s="2" customFormat="1" ht="12.75" x14ac:dyDescent="0.2">
      <c r="A36" s="8" t="s">
        <v>21</v>
      </c>
      <c r="B36" s="26">
        <v>0</v>
      </c>
      <c r="C36" s="8"/>
      <c r="D36" s="9"/>
      <c r="E36" s="9"/>
    </row>
    <row r="37" spans="1:5" s="2" customFormat="1" ht="12.75" x14ac:dyDescent="0.2">
      <c r="A37" s="8" t="s">
        <v>8</v>
      </c>
      <c r="B37" s="26">
        <v>3573.18</v>
      </c>
      <c r="C37" s="8"/>
      <c r="D37" s="9"/>
      <c r="E37" s="9"/>
    </row>
    <row r="38" spans="1:5" s="2" customFormat="1" ht="12.75" x14ac:dyDescent="0.2">
      <c r="A38" s="8" t="s">
        <v>43</v>
      </c>
      <c r="B38" s="26">
        <f>B36-B37</f>
        <v>-3573.18</v>
      </c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  <row r="84" spans="1:5" s="2" customFormat="1" ht="12.75" x14ac:dyDescent="0.2">
      <c r="A84" s="8"/>
      <c r="B84" s="24"/>
      <c r="C84" s="8"/>
      <c r="D84" s="9"/>
      <c r="E84" s="9"/>
    </row>
    <row r="85" spans="1:5" s="2" customFormat="1" ht="12.75" x14ac:dyDescent="0.2">
      <c r="A85" s="8"/>
      <c r="B85" s="24"/>
      <c r="C85" s="8"/>
      <c r="D85" s="9"/>
      <c r="E85" s="9"/>
    </row>
    <row r="86" spans="1:5" s="2" customFormat="1" ht="12.75" x14ac:dyDescent="0.2">
      <c r="A86" s="8"/>
      <c r="B86" s="24"/>
      <c r="C86" s="8"/>
      <c r="D86" s="9"/>
      <c r="E86" s="9"/>
    </row>
    <row r="87" spans="1:5" s="2" customFormat="1" ht="12.75" x14ac:dyDescent="0.2">
      <c r="A87" s="8"/>
      <c r="B87" s="24"/>
      <c r="C87" s="8"/>
      <c r="D87" s="9"/>
      <c r="E87" s="9"/>
    </row>
    <row r="88" spans="1:5" s="2" customFormat="1" ht="12.75" x14ac:dyDescent="0.2">
      <c r="A88" s="8"/>
      <c r="B88" s="24"/>
      <c r="C88" s="8"/>
      <c r="D88" s="9"/>
      <c r="E88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2024-01-25T04:26:46Z</dcterms:modified>
</cp:coreProperties>
</file>