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5" i="1"/>
  <c r="D16" i="1"/>
  <c r="D17" i="1"/>
  <c r="D18" i="1"/>
  <c r="D19" i="1"/>
  <c r="D14" i="1"/>
  <c r="E23" i="1" l="1"/>
  <c r="B27" i="1" l="1"/>
  <c r="B39" i="1" l="1"/>
  <c r="B28" i="1" l="1"/>
  <c r="B34" i="1" l="1"/>
</calcChain>
</file>

<file path=xl/sharedStrings.xml><?xml version="1.0" encoding="utf-8"?>
<sst xmlns="http://schemas.openxmlformats.org/spreadsheetml/2006/main" count="62" uniqueCount="45">
  <si>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</si>
  <si>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</si>
  <si>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</si>
  <si>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</si>
  <si>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</si>
  <si>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</si>
  <si>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</si>
  <si>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</si>
  <si>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</si>
  <si>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</si>
  <si>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</si>
  <si>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</si>
  <si>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</si>
  <si>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</si>
  <si>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</si>
  <si>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</si>
  <si>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</si>
  <si>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</si>
  <si>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</si>
  <si>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</si>
  <si>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</si>
  <si>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</si>
  <si>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</si>
  <si>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</si>
  <si>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</si>
  <si>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</si>
  <si>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</si>
  <si>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</si>
  <si>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Разница к доначислению потребителям, руб</t>
  </si>
  <si>
    <t>Отчет о выполнении Договора управления МКД по адресу: г. Свирск, ул. О.Кошевого 1</t>
  </si>
  <si>
    <t>м2</t>
  </si>
  <si>
    <t>за 2023 год</t>
  </si>
  <si>
    <t>Смена стояков отопления/водоснабжения</t>
  </si>
  <si>
    <t>Смена стояков центральной канализации</t>
  </si>
  <si>
    <t>Смена кранов шаровых на подводке водоснабжения</t>
  </si>
  <si>
    <t>Монтаж освещения в подвале</t>
  </si>
  <si>
    <t>Смена вводного эл.кабеля, смена выключателя в подъезде</t>
  </si>
  <si>
    <t>Планировка территории</t>
  </si>
  <si>
    <t>маш.час</t>
  </si>
  <si>
    <t>Утепление чердачного перекрытия</t>
  </si>
  <si>
    <t>Формовочная обрезка деревьев и кустарников</t>
  </si>
  <si>
    <t>Смена фотореле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</si>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</sst>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13" workbookViewId="0">
      <selection activeCell="B42" sqref="B42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29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31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27114.52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25410.52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20113.64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2.62</v>
      </c>
      <c r="E8" s="18">
        <v>19409.86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62958.42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33460.92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18101.02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32</v>
      </c>
      <c r="B14" s="22">
        <v>24</v>
      </c>
      <c r="C14" s="17" t="s">
        <v>26</v>
      </c>
      <c r="D14" s="18">
        <f>E14/B14</f>
        <v>1154.2541666666666</v>
      </c>
      <c r="E14" s="18">
        <v>27702.1</v>
      </c>
    </row>
    <row r="15" spans="1:9" s="2" customFormat="1" ht="12.75" x14ac:dyDescent="0.2">
      <c r="A15" s="20" t="s">
        <v>33</v>
      </c>
      <c r="B15" s="22">
        <v>13</v>
      </c>
      <c r="C15" s="17" t="s">
        <v>26</v>
      </c>
      <c r="D15" s="18">
        <f t="shared" ref="D15:D21" si="0">E15/B15</f>
        <v>1285.2961538461536</v>
      </c>
      <c r="E15" s="18">
        <v>16708.849999999999</v>
      </c>
    </row>
    <row r="16" spans="1:9" s="2" customFormat="1" ht="25.5" x14ac:dyDescent="0.2">
      <c r="A16" s="20" t="s">
        <v>34</v>
      </c>
      <c r="B16" s="22">
        <v>4</v>
      </c>
      <c r="C16" s="17" t="s">
        <v>27</v>
      </c>
      <c r="D16" s="18">
        <f t="shared" si="0"/>
        <v>727.18</v>
      </c>
      <c r="E16" s="18">
        <v>2908.72</v>
      </c>
    </row>
    <row r="17" spans="1:5" s="2" customFormat="1" ht="12.75" x14ac:dyDescent="0.2">
      <c r="A17" s="20" t="s">
        <v>35</v>
      </c>
      <c r="B17" s="22">
        <v>70</v>
      </c>
      <c r="C17" s="17" t="s">
        <v>26</v>
      </c>
      <c r="D17" s="18">
        <f t="shared" si="0"/>
        <v>198.69085714285714</v>
      </c>
      <c r="E17" s="18">
        <v>13908.36</v>
      </c>
    </row>
    <row r="18" spans="1:5" s="2" customFormat="1" ht="25.5" x14ac:dyDescent="0.2">
      <c r="A18" s="20" t="s">
        <v>36</v>
      </c>
      <c r="B18" s="22">
        <v>10</v>
      </c>
      <c r="C18" s="17" t="s">
        <v>26</v>
      </c>
      <c r="D18" s="18">
        <f t="shared" si="0"/>
        <v>516.70799999999997</v>
      </c>
      <c r="E18" s="18">
        <v>5167.08</v>
      </c>
    </row>
    <row r="19" spans="1:5" s="2" customFormat="1" ht="12.75" x14ac:dyDescent="0.2">
      <c r="A19" s="20" t="s">
        <v>37</v>
      </c>
      <c r="B19" s="22">
        <v>2</v>
      </c>
      <c r="C19" s="17" t="s">
        <v>38</v>
      </c>
      <c r="D19" s="18">
        <f t="shared" si="0"/>
        <v>4000</v>
      </c>
      <c r="E19" s="18">
        <v>8000</v>
      </c>
    </row>
    <row r="20" spans="1:5" s="2" customFormat="1" ht="12.75" x14ac:dyDescent="0.2">
      <c r="A20" s="20" t="s">
        <v>41</v>
      </c>
      <c r="B20" s="22">
        <v>2</v>
      </c>
      <c r="C20" s="17" t="s">
        <v>27</v>
      </c>
      <c r="D20" s="18">
        <f t="shared" si="0"/>
        <v>1060.2</v>
      </c>
      <c r="E20" s="18">
        <v>2120.4</v>
      </c>
    </row>
    <row r="21" spans="1:5" s="2" customFormat="1" ht="12.75" x14ac:dyDescent="0.2">
      <c r="A21" s="20" t="s">
        <v>39</v>
      </c>
      <c r="B21" s="22">
        <v>48.5</v>
      </c>
      <c r="C21" s="17" t="s">
        <v>30</v>
      </c>
      <c r="D21" s="18">
        <f t="shared" si="0"/>
        <v>1676.6525773195874</v>
      </c>
      <c r="E21" s="18">
        <v>81317.649999999994</v>
      </c>
    </row>
    <row r="22" spans="1:5" s="2" customFormat="1" ht="12.75" x14ac:dyDescent="0.2">
      <c r="A22" s="20" t="s">
        <v>40</v>
      </c>
      <c r="B22" s="22">
        <v>10</v>
      </c>
      <c r="C22" s="17" t="s">
        <v>27</v>
      </c>
      <c r="D22" s="18">
        <v>2463.201</v>
      </c>
      <c r="E22" s="18">
        <v>24632.01</v>
      </c>
    </row>
    <row r="23" spans="1:5" s="2" customFormat="1" ht="12.75" x14ac:dyDescent="0.2">
      <c r="A23" s="10" t="s">
        <v>5</v>
      </c>
      <c r="B23" s="23"/>
      <c r="C23" s="10"/>
      <c r="D23" s="11"/>
      <c r="E23" s="11">
        <f>SUM(E5:E22)</f>
        <v>389034.07000000007</v>
      </c>
    </row>
    <row r="24" spans="1:5" s="2" customFormat="1" ht="12.75" x14ac:dyDescent="0.2">
      <c r="A24" s="8"/>
      <c r="B24" s="24"/>
      <c r="C24" s="8"/>
      <c r="D24" s="9"/>
      <c r="E24" s="9"/>
    </row>
    <row r="25" spans="1:5" s="2" customFormat="1" ht="25.5" x14ac:dyDescent="0.2">
      <c r="A25" s="7" t="s">
        <v>42</v>
      </c>
      <c r="B25" s="25">
        <v>-102971.42</v>
      </c>
      <c r="C25" s="8"/>
      <c r="D25" s="9"/>
      <c r="E25" s="9"/>
    </row>
    <row r="26" spans="1:5" s="2" customFormat="1" ht="15.75" x14ac:dyDescent="0.2">
      <c r="A26" s="7" t="s">
        <v>10</v>
      </c>
      <c r="B26" s="25">
        <v>235165.04</v>
      </c>
      <c r="C26" s="8"/>
      <c r="D26" s="9"/>
      <c r="E26" s="9"/>
    </row>
    <row r="27" spans="1:5" s="2" customFormat="1" ht="15.75" x14ac:dyDescent="0.2">
      <c r="A27" s="7" t="s">
        <v>11</v>
      </c>
      <c r="B27" s="25">
        <f>E23</f>
        <v>389034.07000000007</v>
      </c>
      <c r="C27" s="8"/>
      <c r="D27" s="9"/>
      <c r="E27" s="9"/>
    </row>
    <row r="28" spans="1:5" s="2" customFormat="1" ht="25.5" x14ac:dyDescent="0.2">
      <c r="A28" s="7" t="s">
        <v>43</v>
      </c>
      <c r="B28" s="25">
        <f>B25+B26-B27</f>
        <v>-256840.45000000007</v>
      </c>
      <c r="C28" s="8"/>
      <c r="D28" s="9"/>
      <c r="E28" s="9"/>
    </row>
    <row r="29" spans="1:5" s="2" customFormat="1" ht="12.75" x14ac:dyDescent="0.2">
      <c r="A29" s="8"/>
      <c r="B29" s="26"/>
      <c r="C29" s="8"/>
      <c r="D29" s="9"/>
      <c r="E29" s="9"/>
    </row>
    <row r="30" spans="1:5" s="2" customFormat="1" ht="14.25" x14ac:dyDescent="0.2">
      <c r="A30" s="6" t="s">
        <v>44</v>
      </c>
      <c r="B30" s="34"/>
      <c r="C30" s="8"/>
      <c r="D30" s="9"/>
      <c r="E30" s="9"/>
    </row>
    <row r="31" spans="1:5" s="2" customFormat="1" ht="12.75" x14ac:dyDescent="0.2">
      <c r="A31" s="12" t="s">
        <v>6</v>
      </c>
      <c r="B31" s="26"/>
      <c r="C31" s="8"/>
      <c r="D31" s="9"/>
      <c r="E31" s="9"/>
    </row>
    <row r="32" spans="1:5" s="2" customFormat="1" ht="12.75" x14ac:dyDescent="0.2">
      <c r="A32" s="8" t="s">
        <v>20</v>
      </c>
      <c r="B32" s="26">
        <v>26488.560000000001</v>
      </c>
      <c r="C32" s="8"/>
      <c r="D32" s="9"/>
      <c r="E32" s="9"/>
    </row>
    <row r="33" spans="1:5" s="2" customFormat="1" ht="12.75" x14ac:dyDescent="0.2">
      <c r="A33" s="8" t="s">
        <v>7</v>
      </c>
      <c r="B33" s="26">
        <v>17411.13</v>
      </c>
      <c r="C33" s="8"/>
      <c r="D33" s="9"/>
      <c r="E33" s="9"/>
    </row>
    <row r="34" spans="1:5" s="2" customFormat="1" ht="12.75" x14ac:dyDescent="0.2">
      <c r="A34" s="8" t="s">
        <v>28</v>
      </c>
      <c r="B34" s="26">
        <f>B32-B33</f>
        <v>9077.43</v>
      </c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12" t="s">
        <v>25</v>
      </c>
      <c r="B36" s="26"/>
      <c r="C36" s="8"/>
      <c r="D36" s="9"/>
      <c r="E36" s="9"/>
    </row>
    <row r="37" spans="1:5" s="2" customFormat="1" ht="12.75" x14ac:dyDescent="0.2">
      <c r="A37" s="8" t="s">
        <v>20</v>
      </c>
      <c r="B37" s="26">
        <v>0</v>
      </c>
      <c r="C37" s="8"/>
      <c r="D37" s="9"/>
      <c r="E37" s="9"/>
    </row>
    <row r="38" spans="1:5" s="2" customFormat="1" ht="12.75" x14ac:dyDescent="0.2">
      <c r="A38" s="8" t="s">
        <v>7</v>
      </c>
      <c r="B38" s="26">
        <v>427.11</v>
      </c>
      <c r="C38" s="8"/>
      <c r="D38" s="9"/>
      <c r="E38" s="9"/>
    </row>
    <row r="39" spans="1:5" s="2" customFormat="1" ht="12.75" x14ac:dyDescent="0.2">
      <c r="A39" s="8" t="s">
        <v>24</v>
      </c>
      <c r="B39" s="26">
        <f>B37-B38</f>
        <v>-427.11</v>
      </c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2024-01-26T06:20:47Z</dcterms:modified>
</cp:coreProperties>
</file>