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6" i="1" l="1"/>
  <c r="D15" i="1"/>
  <c r="D16" i="1"/>
  <c r="D17" i="1"/>
  <c r="D18" i="1"/>
  <c r="D19" i="1"/>
  <c r="D20" i="1"/>
  <c r="E22" i="1"/>
  <c r="E23" i="1" l="1"/>
  <c r="D14" i="1"/>
</calcChain>
</file>

<file path=xl/sharedStrings.xml><?xml version="1.0" encoding="utf-8"?>
<sst xmlns="http://schemas.openxmlformats.org/spreadsheetml/2006/main" count="61" uniqueCount="44">
  <si>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</si>
  <si>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</si>
  <si>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</si>
  <si>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</si>
  <si>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</si>
  <si>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</si>
  <si>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</si>
  <si>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</si>
  <si>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</si>
  <si>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</si>
  <si>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</si>
  <si>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</si>
  <si>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</si>
  <si>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</si>
  <si>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</si>
  <si>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</si>
  <si>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</si>
  <si>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</si>
  <si>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</si>
  <si>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</si>
  <si>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</si>
  <si>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</si>
  <si>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</si>
  <si>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</si>
  <si>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</si>
  <si>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</si>
  <si>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</si>
  <si>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</si>
  <si>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</si>
  <si>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</si>
  <si>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</si>
  <si>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</si>
  <si>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</si>
  <si>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Отчет о выполнении Договора управления МКД по адресу: г. Свирск, ул. Молодежная 4</t>
  </si>
  <si>
    <t>Смена кранов шаровых на подводках водоснабжения (кв.40,49, кв.30,69,15,88, 5 подъезд)</t>
  </si>
  <si>
    <t>Смена участков стояков водоснабжения (кв.66,23,11,10-14,подвал, кв.30;33, кв.37;49, кв.21)</t>
  </si>
  <si>
    <t>Смена участков стояков отопления (кв.30;33, кв.20, кв.1-17, кв.42)</t>
  </si>
  <si>
    <t>Смена участков стояков канализации (кв.8,12)</t>
  </si>
  <si>
    <t>Ремонт межпанельных швов (кв.83)</t>
  </si>
  <si>
    <t>Смена светильника (1 подъезд)</t>
  </si>
  <si>
    <t>Зашивка смотровых окон поликарбонатом (1,5,6 подъезд)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</si>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</sst>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zoomScale="120" zoomScaleNormal="120" workbookViewId="0">
      <selection activeCell="A20" sqref="A20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3.8796437342450041</v>
      </c>
      <c r="E5" s="22">
        <v>215159.61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3.6354460804996882</v>
      </c>
      <c r="E6" s="22">
        <v>201616.75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2.8686860108260936</v>
      </c>
      <c r="E7" s="22">
        <v>159093.31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0.36004659331465277</v>
      </c>
      <c r="E8" s="22">
        <v>19967.68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9.0286083673226507</v>
      </c>
      <c r="E10" s="22">
        <v>500713.98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4.4322106941033494</v>
      </c>
      <c r="E11" s="22">
        <v>245804.2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2.3902931195522426</v>
      </c>
      <c r="E12" s="22">
        <v>132562.31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24" x14ac:dyDescent="0.2">
      <c r="A14" s="23" t="s">
        <v>34</v>
      </c>
      <c r="B14" s="20">
        <v>6</v>
      </c>
      <c r="C14" s="21" t="s">
        <v>30</v>
      </c>
      <c r="D14" s="22">
        <f>E14/B14</f>
        <v>941.17833333333328</v>
      </c>
      <c r="E14" s="22">
        <v>5647.07</v>
      </c>
    </row>
    <row r="15" spans="1:9" s="2" customFormat="1" ht="24" x14ac:dyDescent="0.2">
      <c r="A15" s="23" t="s">
        <v>35</v>
      </c>
      <c r="B15" s="20">
        <v>30.3</v>
      </c>
      <c r="C15" s="21" t="s">
        <v>31</v>
      </c>
      <c r="D15" s="22">
        <f t="shared" ref="D15:D20" si="0">E15/B15</f>
        <v>1533.2864686468647</v>
      </c>
      <c r="E15" s="22">
        <v>46458.58</v>
      </c>
    </row>
    <row r="16" spans="1:9" s="2" customFormat="1" ht="12.75" x14ac:dyDescent="0.2">
      <c r="A16" s="23" t="s">
        <v>36</v>
      </c>
      <c r="B16" s="20">
        <v>31</v>
      </c>
      <c r="C16" s="21" t="s">
        <v>31</v>
      </c>
      <c r="D16" s="22">
        <f t="shared" si="0"/>
        <v>1354.9783870967742</v>
      </c>
      <c r="E16" s="22">
        <v>42004.33</v>
      </c>
    </row>
    <row r="17" spans="1:5" s="2" customFormat="1" ht="12.75" x14ac:dyDescent="0.2">
      <c r="A17" s="23" t="s">
        <v>37</v>
      </c>
      <c r="B17" s="20">
        <v>3.5</v>
      </c>
      <c r="C17" s="21" t="s">
        <v>31</v>
      </c>
      <c r="D17" s="22">
        <f t="shared" si="0"/>
        <v>1702.0142857142857</v>
      </c>
      <c r="E17" s="22">
        <v>5957.05</v>
      </c>
    </row>
    <row r="18" spans="1:5" s="2" customFormat="1" ht="12.75" x14ac:dyDescent="0.2">
      <c r="A18" s="23" t="s">
        <v>38</v>
      </c>
      <c r="B18" s="20">
        <v>7.8</v>
      </c>
      <c r="C18" s="21" t="s">
        <v>31</v>
      </c>
      <c r="D18" s="22">
        <f t="shared" si="0"/>
        <v>504.27051282051281</v>
      </c>
      <c r="E18" s="22">
        <v>3933.31</v>
      </c>
    </row>
    <row r="19" spans="1:5" s="2" customFormat="1" ht="12.75" x14ac:dyDescent="0.2">
      <c r="A19" s="23" t="s">
        <v>39</v>
      </c>
      <c r="B19" s="20">
        <v>1</v>
      </c>
      <c r="C19" s="21" t="s">
        <v>30</v>
      </c>
      <c r="D19" s="22">
        <f t="shared" si="0"/>
        <v>1008.22</v>
      </c>
      <c r="E19" s="22">
        <v>1008.22</v>
      </c>
    </row>
    <row r="20" spans="1:5" s="2" customFormat="1" ht="12.75" x14ac:dyDescent="0.2">
      <c r="A20" s="23" t="s">
        <v>40</v>
      </c>
      <c r="B20" s="20">
        <v>2</v>
      </c>
      <c r="C20" s="21" t="s">
        <v>30</v>
      </c>
      <c r="D20" s="22">
        <f t="shared" si="0"/>
        <v>1320.66</v>
      </c>
      <c r="E20" s="22">
        <v>2641.32</v>
      </c>
    </row>
    <row r="21" spans="1:5" s="2" customFormat="1" ht="12.75" x14ac:dyDescent="0.2">
      <c r="A21" s="23"/>
      <c r="B21" s="20"/>
      <c r="C21" s="21"/>
      <c r="D21" s="22"/>
      <c r="E21" s="22"/>
    </row>
    <row r="22" spans="1:5" s="2" customFormat="1" ht="12.75" x14ac:dyDescent="0.2">
      <c r="A22" s="28" t="s">
        <v>20</v>
      </c>
      <c r="B22" s="20"/>
      <c r="C22" s="21"/>
      <c r="D22" s="22"/>
      <c r="E22" s="29">
        <f>SUM(E14:E21)</f>
        <v>107649.88000000002</v>
      </c>
    </row>
    <row r="23" spans="1:5" s="2" customFormat="1" ht="12.75" x14ac:dyDescent="0.2">
      <c r="A23" s="28" t="s">
        <v>5</v>
      </c>
      <c r="B23" s="30"/>
      <c r="C23" s="28"/>
      <c r="D23" s="29"/>
      <c r="E23" s="29">
        <f>SUM(E5:E8)+SUM(E10:E12)+E22</f>
        <v>1582567.72</v>
      </c>
    </row>
    <row r="24" spans="1:5" s="2" customFormat="1" ht="5.25" customHeight="1" x14ac:dyDescent="0.2">
      <c r="A24" s="25"/>
      <c r="B24" s="26"/>
      <c r="C24" s="25"/>
      <c r="D24" s="27"/>
      <c r="E24" s="27"/>
    </row>
    <row r="25" spans="1:5" s="2" customFormat="1" ht="12.75" x14ac:dyDescent="0.2">
      <c r="A25" s="31" t="s">
        <v>42</v>
      </c>
      <c r="B25" s="32">
        <v>668377.47</v>
      </c>
      <c r="C25" s="12"/>
      <c r="D25" s="15"/>
      <c r="E25" s="27"/>
    </row>
    <row r="26" spans="1:5" s="2" customFormat="1" ht="12.75" x14ac:dyDescent="0.2">
      <c r="A26" s="31" t="s">
        <v>22</v>
      </c>
      <c r="B26" s="32">
        <f>E23</f>
        <v>1582567.72</v>
      </c>
      <c r="C26" s="12"/>
      <c r="D26" s="15"/>
      <c r="E26" s="27"/>
    </row>
    <row r="27" spans="1:5" s="2" customFormat="1" ht="12.75" x14ac:dyDescent="0.2">
      <c r="A27" s="31" t="s">
        <v>21</v>
      </c>
      <c r="B27" s="32">
        <v>1632347.24</v>
      </c>
      <c r="C27" s="12"/>
      <c r="D27" s="15"/>
      <c r="E27" s="27"/>
    </row>
    <row r="28" spans="1:5" s="2" customFormat="1" ht="12.75" x14ac:dyDescent="0.2">
      <c r="A28" s="31" t="s">
        <v>43</v>
      </c>
      <c r="B28" s="32">
        <v>618597.94999999995</v>
      </c>
      <c r="C28" s="12"/>
      <c r="D28" s="15"/>
      <c r="E28" s="27"/>
    </row>
    <row r="29" spans="1:5" s="2" customFormat="1" ht="12.75" x14ac:dyDescent="0.2">
      <c r="A29" s="12" t="s">
        <v>41</v>
      </c>
      <c r="B29" s="32">
        <v>49779.519999999997</v>
      </c>
      <c r="C29" s="12"/>
      <c r="D29" s="15"/>
      <c r="E29" s="27"/>
    </row>
    <row r="30" spans="1:5" s="2" customFormat="1" ht="6" customHeight="1" x14ac:dyDescent="0.2">
      <c r="A30" s="12"/>
      <c r="B30" s="32"/>
      <c r="C30" s="12"/>
      <c r="D30" s="15"/>
      <c r="E30" s="27"/>
    </row>
    <row r="31" spans="1:5" s="2" customFormat="1" ht="12.75" x14ac:dyDescent="0.2">
      <c r="A31" s="33" t="s">
        <v>23</v>
      </c>
      <c r="B31" s="34"/>
      <c r="C31" s="12"/>
      <c r="D31" s="15"/>
      <c r="E31" s="27"/>
    </row>
    <row r="32" spans="1:5" s="2" customFormat="1" ht="12.75" x14ac:dyDescent="0.2">
      <c r="A32" s="35" t="s">
        <v>6</v>
      </c>
      <c r="B32" s="36"/>
      <c r="C32" s="12"/>
      <c r="D32" s="15"/>
      <c r="E32" s="27"/>
    </row>
    <row r="33" spans="1:5" s="2" customFormat="1" ht="12.75" x14ac:dyDescent="0.2">
      <c r="A33" s="12" t="s">
        <v>16</v>
      </c>
      <c r="B33" s="36">
        <v>6815.83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20477.259999999998</v>
      </c>
      <c r="C34" s="12"/>
      <c r="D34" s="15"/>
      <c r="E34" s="27"/>
    </row>
    <row r="35" spans="1:5" s="2" customFormat="1" ht="12.75" x14ac:dyDescent="0.2">
      <c r="A35" s="12" t="s">
        <v>32</v>
      </c>
      <c r="B35" s="36">
        <v>13661.43</v>
      </c>
      <c r="C35" s="12"/>
      <c r="D35" s="15"/>
      <c r="E35" s="27"/>
    </row>
    <row r="36" spans="1:5" s="2" customFormat="1" ht="12.75" x14ac:dyDescent="0.2">
      <c r="A36" s="35" t="s">
        <v>7</v>
      </c>
      <c r="B36" s="36"/>
      <c r="C36" s="12"/>
      <c r="D36" s="15"/>
      <c r="E36" s="27"/>
    </row>
    <row r="37" spans="1:5" s="2" customFormat="1" ht="12.75" x14ac:dyDescent="0.2">
      <c r="A37" s="12" t="s">
        <v>16</v>
      </c>
      <c r="B37" s="36">
        <v>8984.39</v>
      </c>
      <c r="C37" s="12"/>
      <c r="D37" s="15"/>
      <c r="E37" s="27"/>
    </row>
    <row r="38" spans="1:5" s="2" customFormat="1" ht="12.75" x14ac:dyDescent="0.2">
      <c r="A38" s="12" t="s">
        <v>8</v>
      </c>
      <c r="B38" s="36">
        <v>14317.96</v>
      </c>
      <c r="C38" s="12"/>
      <c r="D38" s="15"/>
      <c r="E38" s="27"/>
    </row>
    <row r="39" spans="1:5" s="2" customFormat="1" ht="12.75" x14ac:dyDescent="0.2">
      <c r="A39" s="12" t="s">
        <v>32</v>
      </c>
      <c r="B39" s="36">
        <v>5333.57</v>
      </c>
      <c r="C39" s="12"/>
      <c r="D39" s="15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12" t="s">
        <v>29</v>
      </c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2025-02-17T00:38:31Z</cp:lastPrinted>
  <dcterms:created xsi:type="dcterms:W3CDTF">2023-02-17T07:00:39Z</dcterms:created>
  <dcterms:modified xsi:type="dcterms:W3CDTF">2025-02-17T00:38:53Z</dcterms:modified>
</cp:coreProperties>
</file>